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tachowska\Documents\"/>
    </mc:Choice>
  </mc:AlternateContent>
  <bookViews>
    <workbookView xWindow="0" yWindow="0" windowWidth="22695" windowHeight="8145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2" i="2"/>
  <c r="D21" i="2"/>
  <c r="D22" i="2"/>
  <c r="D20" i="2"/>
  <c r="D17" i="2" s="1"/>
  <c r="D16" i="2" s="1"/>
  <c r="D15" i="2" s="1"/>
  <c r="D12" i="2"/>
  <c r="D11" i="2" s="1"/>
  <c r="D10" i="2" s="1"/>
  <c r="H33" i="1" l="1"/>
  <c r="H27" i="1"/>
  <c r="H17" i="1"/>
  <c r="H24" i="1" s="1"/>
  <c r="E33" i="1"/>
  <c r="E27" i="1"/>
  <c r="E20" i="1"/>
  <c r="E17" i="1" s="1"/>
  <c r="E10" i="1"/>
  <c r="E24" i="1" l="1"/>
  <c r="H38" i="1"/>
  <c r="E38" i="1"/>
</calcChain>
</file>

<file path=xl/sharedStrings.xml><?xml version="1.0" encoding="utf-8"?>
<sst xmlns="http://schemas.openxmlformats.org/spreadsheetml/2006/main" count="157" uniqueCount="116">
  <si>
    <t>Sprawozdanie finansowe dla jednostek mikro</t>
  </si>
  <si>
    <r>
      <t xml:space="preserve">Bilans </t>
    </r>
    <r>
      <rPr>
        <sz val="10"/>
        <color theme="1"/>
        <rFont val="Arial"/>
        <family val="2"/>
        <charset val="238"/>
      </rPr>
      <t>sporządzony</t>
    </r>
  </si>
  <si>
    <t>Wiersz</t>
  </si>
  <si>
    <t>AKTYWA</t>
  </si>
  <si>
    <t>Stan na koniec</t>
  </si>
  <si>
    <t xml:space="preserve">roku poprzedniego </t>
  </si>
  <si>
    <t>roku  bieżącego</t>
  </si>
  <si>
    <t>A</t>
  </si>
  <si>
    <t>Aktywa trwałe</t>
  </si>
  <si>
    <t>I</t>
  </si>
  <si>
    <t xml:space="preserve">Wartości niematerialne i prawne* </t>
  </si>
  <si>
    <t>II</t>
  </si>
  <si>
    <t>Rzeczowe aktywa trwałe, w tym środki trwałe</t>
  </si>
  <si>
    <t>III</t>
  </si>
  <si>
    <t>Należności długoterminowe*</t>
  </si>
  <si>
    <t>IV</t>
  </si>
  <si>
    <t>Inwestycje długoterminowe*</t>
  </si>
  <si>
    <t>V</t>
  </si>
  <si>
    <t>Długoterminowe rozliczenia międzyokresowe*</t>
  </si>
  <si>
    <t>B</t>
  </si>
  <si>
    <t>Aktywa obrotowe</t>
  </si>
  <si>
    <t xml:space="preserve">Zapasy rzeczowych aktywów obrotowych </t>
  </si>
  <si>
    <t xml:space="preserve">Należności krótkoterminowe </t>
  </si>
  <si>
    <t xml:space="preserve">Inwestycje krótkoterminowe </t>
  </si>
  <si>
    <t>1.</t>
  </si>
  <si>
    <t>Środki pieniężne*</t>
  </si>
  <si>
    <t>2.</t>
  </si>
  <si>
    <t>Inne inwestycje krótkoterminowe*</t>
  </si>
  <si>
    <t> IV</t>
  </si>
  <si>
    <t>Krótkoterminowe rozliczenia międzyokresowe*</t>
  </si>
  <si>
    <t>Aktywa razem</t>
  </si>
  <si>
    <t>PASYWA</t>
  </si>
  <si>
    <t>roku poprzedniego</t>
  </si>
  <si>
    <t>Kapitał (fundusz) własny, w tym:</t>
  </si>
  <si>
    <t>Kapitał (fundusz) podstawowy</t>
  </si>
  <si>
    <t>Kapitał (fundusz) z aktualizacji wyceny*</t>
  </si>
  <si>
    <t>Należne wpłaty na kapitał podstawowy (wielkość ujemna)</t>
  </si>
  <si>
    <t>Wynik finansowy netto za rok obrotowy*</t>
  </si>
  <si>
    <t>Wynik finansowy z lat ubiegłych*</t>
  </si>
  <si>
    <t>Zobowiązania i rezerwy na zobowiązania</t>
  </si>
  <si>
    <t>Zobowiązania z tytułu kredytów i pożyczek</t>
  </si>
  <si>
    <t>Rezerwy na zobowiązania</t>
  </si>
  <si>
    <t>Inne zobowiązania*</t>
  </si>
  <si>
    <t>Rozliczenia międzyokresowe*</t>
  </si>
  <si>
    <t>Pasywa razem</t>
  </si>
  <si>
    <t>.....................................</t>
  </si>
  <si>
    <t>Data sporządzenia</t>
  </si>
  <si>
    <t>Podpisy</t>
  </si>
  <si>
    <t>Rachunek zysków i strat</t>
  </si>
  <si>
    <r>
      <t xml:space="preserve">Rachunek zysków i strat na podstawie załącznika nr 4 ustawy o rachunkowości </t>
    </r>
    <r>
      <rPr>
        <i/>
        <sz val="10"/>
        <color theme="1"/>
        <rFont val="Arial"/>
        <family val="2"/>
        <charset val="238"/>
      </rPr>
      <t>dla mikrojednostek prowadzących działalność gospodarczą</t>
    </r>
  </si>
  <si>
    <t>Pozycja</t>
  </si>
  <si>
    <t>Wyszczególnienie</t>
  </si>
  <si>
    <t xml:space="preserve"> Kwota za rok poprzedni </t>
  </si>
  <si>
    <t xml:space="preserve"> Kwota za rok bieżący </t>
  </si>
  <si>
    <t>A.</t>
  </si>
  <si>
    <t>Przychody podstawowej działalności operacyjnej i zrównane z nimi, w tym zmiana stanu produktów (zwiększenie – wartość dodatnia, zmniejszenie – wartość ujemna)</t>
  </si>
  <si>
    <t>I.</t>
  </si>
  <si>
    <t>Przychody z działalności pożytku publicznego i zrównane z nimi:</t>
  </si>
  <si>
    <t>Przychody z nieodpłatnej działalności pożytku publicznego</t>
  </si>
  <si>
    <t>Przychody z odpłatnej działalności pożytku publicznego, w tym zmiana stanu produktów (zwiększenie – wartość dodatnia, zmniejszenie – wartość ujemna)</t>
  </si>
  <si>
    <t>II.</t>
  </si>
  <si>
    <t>Przychody z działalności gospodarczej i zrównane z nimi, w tym zmiana stanu produktów (zwiększenie – wartość dodatnia, zmniejszenie – wartość ujemna</t>
  </si>
  <si>
    <t>B.</t>
  </si>
  <si>
    <t xml:space="preserve">Koszty podstawowej działalności operacyjnej </t>
  </si>
  <si>
    <t>Koszty działalności pożytku publicznego</t>
  </si>
  <si>
    <t>Koszty nieodpłatnej działalności pożytku publicznego</t>
  </si>
  <si>
    <t>a)</t>
  </si>
  <si>
    <t>Amortyzacja</t>
  </si>
  <si>
    <t>b)</t>
  </si>
  <si>
    <t>Zużycie materiałów i energii</t>
  </si>
  <si>
    <t>c)</t>
  </si>
  <si>
    <t>Wynagrodzenia oraz ubezpieczenia społeczne i inne świadczenia</t>
  </si>
  <si>
    <t>d)</t>
  </si>
  <si>
    <t>Pozostałe koszty</t>
  </si>
  <si>
    <t>Koszty odpłatnej działalności pożytku publicznego</t>
  </si>
  <si>
    <t>Koszty działalności gospodarczej</t>
  </si>
  <si>
    <t>3.</t>
  </si>
  <si>
    <t>4.</t>
  </si>
  <si>
    <t>C.</t>
  </si>
  <si>
    <t>Pozostałe przychody i zyski, w tym aktualizacja wartości aktywów</t>
  </si>
  <si>
    <t>D.</t>
  </si>
  <si>
    <t>Pozostałe koszty i straty, w tym aktualizacja wartości aktywów</t>
  </si>
  <si>
    <t>E.</t>
  </si>
  <si>
    <t>Podatek dochodowy</t>
  </si>
  <si>
    <t>F.</t>
  </si>
  <si>
    <t>Zysk/strata netto (jednostka prowadząca działalność gospodarczą)</t>
  </si>
  <si>
    <t>Data sporządzenia:</t>
  </si>
  <si>
    <t xml:space="preserve"> Podpis </t>
  </si>
  <si>
    <t>Informacje ogólne:</t>
  </si>
  <si>
    <r>
      <t>1)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nazwa organizacji, siedziba i adres albo miejsce zamieszkania i adres oraz numer we właściwym rejestrze sądowym albo ewidencji,</t>
    </r>
  </si>
  <si>
    <r>
      <t>2)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wskazanie czasu trwania działalności jednostki, jeżeli jest ograniczony,</t>
    </r>
  </si>
  <si>
    <r>
      <t>3)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wskazanie okresu objętego sprawozdaniem finansowym,</t>
    </r>
  </si>
  <si>
    <r>
      <t>4)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wskazanie zastosowanych zasad rachunkowości przewidzianych dla jednostek mikro z wyszczególnieniem wybranych uproszczeń,</t>
    </r>
  </si>
  <si>
    <r>
      <t>5)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wskazanie, czy sprawozdanie finansowe zostało sporządzone przy założeniu kontynuowania działalności przez jednostkę w dającej się przewidzieć przyszłości oraz czy nie istnieją okoliczności wskazujące na zagrożenie kontynuowania przez nią działalności,</t>
    </r>
  </si>
  <si>
    <r>
      <t>6)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omówienie przyjętych zasad (polityki) rachunkowości, w tym metod wyceny aktywów i pasywów (także amortyzacji), pomiaru wyniku finansowego oraz sposobu sporządzenia sprawozdania finansowego w zakresie, w jakim ustawa pozostawia jednostce prawo wyboru.</t>
    </r>
  </si>
  <si>
    <t xml:space="preserve">Informacje uzupełniające do bilansu: 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</si>
  <si>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kwota wszelkich zobowiązań finansowych, w tym z tytułu dłużnych instrumentów finansowych, gwarancji i poręczeń lub zobowiązań warunkowych nieuwzględnionych w bilansie, ze wskazaniem charakteru i formy wierzytelności zabezpieczonych rzeczowo; wszelkie zobowiązania dotyczące emerytur oraz jednostek powiązanych lub stowarzyszonych są ujawniane odrębnie,</t>
    </r>
  </si>
  <si>
    <t>punkt umieszczany jeśli dotyczy jednostki</t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</si>
  <si>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kwota zaliczek i kredytów udzielonych członkom organów administrujących, zarządzających i nadzorujących, ze wskazaniem oprocentowania, głównych warunków oraz wszelkich kwot spłaconych, odpisanych lub umorzonych, a także zobowiązań zaciągniętych w ich imieniu tytułem gwarancji i poręczeń wszelkiego rodzaju, ze wskazaniem kwoty ogółem dla każdej kategorii,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</si>
  <si>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o udziałach (akcjach) własnych, w tym: </t>
    </r>
  </si>
  <si>
    <t>a) przyczyna nabycia udziałów (akcji) własnych dokonanego w roku obrotowym,</t>
  </si>
  <si>
    <t>b) liczba i wartość nominalna nabytych oraz zbytych w roku obrotowym udziałów (akcji), a w przypadku braku wartości nominalnej, ich wartość księgowa, jak też część kapitału podstawowego, którą te udziały (akcje) reprezentują,</t>
  </si>
  <si>
    <t>c) w przypadku nabycia lub zbycia odpłatnego, równowartość tych udziałów (akcji),</t>
  </si>
  <si>
    <t>d) liczba i wartość nominalna lub, w razie braku wartości nominalnej, wartość księgowa wszystkich udziałów (akcji) nabytych i zatrzymanych, jak również część kapitału podstawowego, którą te udziały (akcje) reprezentują.</t>
  </si>
  <si>
    <r>
      <t>4)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uzupełniające dane o aktywach i pasywach</t>
    </r>
  </si>
  <si>
    <r>
      <t>5)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informacje o strukturze zrealizowanych przychodów ze wskazaniem źródeł</t>
    </r>
  </si>
  <si>
    <r>
      <t>6)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informacje o strukturze kosztów</t>
    </r>
  </si>
  <si>
    <r>
      <t>7)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inne informacje o istotnym wpływie na sytuację finansową organizacji</t>
    </r>
  </si>
  <si>
    <t xml:space="preserve"> na dzień 31.12.2014</t>
  </si>
  <si>
    <t>Nazwa jednostki  Fundacja Sławek</t>
  </si>
  <si>
    <t>Adres  02-956 Warszawa, ul., Gubinowska 7/57</t>
  </si>
  <si>
    <t xml:space="preserve">                                                za okres od 01.01.2014  do 31.12.2014</t>
  </si>
  <si>
    <t xml:space="preserve">Nazwa jednostki Fundacja Sławek </t>
  </si>
  <si>
    <t>02-956 Warszawa, ul. Gubinowska 7/57</t>
  </si>
  <si>
    <t>18-03-2015</t>
  </si>
  <si>
    <t>Dorota Stachowska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</si>
</sst>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22" xfId="0" applyBorder="1"/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4" fontId="13" fillId="0" borderId="22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23" xfId="0" applyBorder="1"/>
    <xf numFmtId="0" fontId="1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1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6" xfId="0" applyFont="1" applyBorder="1"/>
    <xf numFmtId="0" fontId="2" fillId="0" borderId="0" xfId="0" applyFont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22" xfId="0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6"/>
  <sheetViews>
    <sheetView topLeftCell="A24" workbookViewId="0">
      <selection activeCell="H37" sqref="H37:K37"/>
    </sheetView>
  </sheetViews>
  <sheetFormatPr defaultRowHeight="15" x14ac:dyDescent="0.25"/>
  <cols>
    <col min="3" max="3" width="24.7109375" customWidth="1"/>
    <col min="10" max="10" width="9.140625" customWidth="1"/>
    <col min="11" max="11" width="0.42578125" customWidth="1"/>
  </cols>
  <sheetData>
    <row r="2" spans="1:12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x14ac:dyDescent="0.25">
      <c r="A3" s="36"/>
      <c r="B3" s="75" t="s">
        <v>1</v>
      </c>
      <c r="C3" s="75"/>
      <c r="D3" s="75"/>
      <c r="E3" s="75"/>
      <c r="F3" s="75"/>
      <c r="G3" s="75"/>
      <c r="H3" s="36"/>
      <c r="I3" s="36"/>
      <c r="J3" s="36"/>
      <c r="K3" s="36"/>
      <c r="L3" s="71"/>
    </row>
    <row r="4" spans="1:12" x14ac:dyDescent="0.25">
      <c r="A4" s="36"/>
      <c r="B4" s="76" t="s">
        <v>108</v>
      </c>
      <c r="C4" s="76"/>
      <c r="D4" s="76"/>
      <c r="E4" s="76"/>
      <c r="F4" s="76"/>
      <c r="G4" s="76"/>
      <c r="H4" s="36"/>
      <c r="I4" s="36"/>
      <c r="J4" s="36"/>
      <c r="K4" s="36"/>
      <c r="L4" s="71"/>
    </row>
    <row r="5" spans="1:12" x14ac:dyDescent="0.25">
      <c r="A5" s="36"/>
      <c r="B5" s="35"/>
      <c r="C5" s="35"/>
      <c r="D5" s="35"/>
      <c r="E5" s="35"/>
      <c r="F5" s="35"/>
      <c r="G5" s="35"/>
      <c r="H5" s="36"/>
      <c r="I5" s="36"/>
      <c r="J5" s="36"/>
      <c r="K5" s="36"/>
      <c r="L5" s="71"/>
    </row>
    <row r="6" spans="1:12" x14ac:dyDescent="0.25">
      <c r="A6" s="36"/>
      <c r="B6" s="77" t="s">
        <v>109</v>
      </c>
      <c r="C6" s="77"/>
      <c r="D6" s="77"/>
      <c r="E6" s="77"/>
      <c r="F6" s="77"/>
      <c r="G6" s="77"/>
      <c r="H6" s="36"/>
      <c r="I6" s="36"/>
      <c r="J6" s="36"/>
      <c r="K6" s="36"/>
      <c r="L6" s="71"/>
    </row>
    <row r="7" spans="1:12" ht="15.75" thickBot="1" x14ac:dyDescent="0.3">
      <c r="A7" s="70"/>
      <c r="B7" s="78" t="s">
        <v>110</v>
      </c>
      <c r="C7" s="78"/>
      <c r="D7" s="78"/>
      <c r="E7" s="78"/>
      <c r="F7" s="78"/>
      <c r="G7" s="78"/>
      <c r="H7" s="70"/>
      <c r="I7" s="70"/>
      <c r="J7" s="70"/>
      <c r="K7" s="70"/>
      <c r="L7" s="71"/>
    </row>
    <row r="8" spans="1:12" ht="16.5" thickBot="1" x14ac:dyDescent="0.3">
      <c r="A8" s="3" t="s">
        <v>2</v>
      </c>
      <c r="B8" s="49" t="s">
        <v>3</v>
      </c>
      <c r="C8" s="50"/>
      <c r="D8" s="51"/>
      <c r="E8" s="49" t="s">
        <v>4</v>
      </c>
      <c r="F8" s="50"/>
      <c r="G8" s="50"/>
      <c r="H8" s="50"/>
      <c r="I8" s="50"/>
      <c r="J8" s="50"/>
      <c r="K8" s="51"/>
      <c r="L8" s="2"/>
    </row>
    <row r="9" spans="1:12" ht="16.5" thickBot="1" x14ac:dyDescent="0.3">
      <c r="A9" s="4">
        <v>1</v>
      </c>
      <c r="B9" s="49">
        <v>2</v>
      </c>
      <c r="C9" s="50"/>
      <c r="D9" s="51"/>
      <c r="E9" s="72" t="s">
        <v>5</v>
      </c>
      <c r="F9" s="73"/>
      <c r="G9" s="74"/>
      <c r="H9" s="72" t="s">
        <v>6</v>
      </c>
      <c r="I9" s="73"/>
      <c r="J9" s="73"/>
      <c r="K9" s="74"/>
      <c r="L9" s="2"/>
    </row>
    <row r="10" spans="1:12" ht="16.5" thickBot="1" x14ac:dyDescent="0.3">
      <c r="A10" s="4" t="s">
        <v>7</v>
      </c>
      <c r="B10" s="46" t="s">
        <v>8</v>
      </c>
      <c r="C10" s="47"/>
      <c r="D10" s="48"/>
      <c r="E10" s="30">
        <f>E12</f>
        <v>40010.800000000003</v>
      </c>
      <c r="F10" s="31"/>
      <c r="G10" s="32"/>
      <c r="H10" s="30">
        <v>78010.8</v>
      </c>
      <c r="I10" s="31"/>
      <c r="J10" s="31"/>
      <c r="K10" s="32"/>
      <c r="L10" s="2"/>
    </row>
    <row r="11" spans="1:12" ht="25.5" customHeight="1" thickBot="1" x14ac:dyDescent="0.3">
      <c r="A11" s="5" t="s">
        <v>9</v>
      </c>
      <c r="B11" s="37" t="s">
        <v>10</v>
      </c>
      <c r="C11" s="38"/>
      <c r="D11" s="39"/>
      <c r="E11" s="40"/>
      <c r="F11" s="41"/>
      <c r="G11" s="42"/>
      <c r="H11" s="40"/>
      <c r="I11" s="41"/>
      <c r="J11" s="41"/>
      <c r="K11" s="42"/>
      <c r="L11" s="2"/>
    </row>
    <row r="12" spans="1:12" x14ac:dyDescent="0.25">
      <c r="A12" s="55" t="s">
        <v>11</v>
      </c>
      <c r="B12" s="57" t="s">
        <v>12</v>
      </c>
      <c r="C12" s="58"/>
      <c r="D12" s="59"/>
      <c r="E12" s="63">
        <v>40010.800000000003</v>
      </c>
      <c r="F12" s="64"/>
      <c r="G12" s="65"/>
      <c r="H12" s="63">
        <v>78010.8</v>
      </c>
      <c r="I12" s="64"/>
      <c r="J12" s="64"/>
      <c r="K12" s="65"/>
      <c r="L12" s="69"/>
    </row>
    <row r="13" spans="1:12" ht="15.75" thickBot="1" x14ac:dyDescent="0.3">
      <c r="A13" s="56"/>
      <c r="B13" s="60"/>
      <c r="C13" s="61"/>
      <c r="D13" s="62"/>
      <c r="E13" s="66"/>
      <c r="F13" s="67"/>
      <c r="G13" s="68"/>
      <c r="H13" s="66"/>
      <c r="I13" s="67"/>
      <c r="J13" s="67"/>
      <c r="K13" s="68"/>
      <c r="L13" s="69"/>
    </row>
    <row r="14" spans="1:12" ht="16.5" thickBot="1" x14ac:dyDescent="0.3">
      <c r="A14" s="5" t="s">
        <v>13</v>
      </c>
      <c r="B14" s="37" t="s">
        <v>14</v>
      </c>
      <c r="C14" s="38"/>
      <c r="D14" s="39"/>
      <c r="E14" s="40"/>
      <c r="F14" s="41"/>
      <c r="G14" s="42"/>
      <c r="H14" s="40"/>
      <c r="I14" s="41"/>
      <c r="J14" s="41"/>
      <c r="K14" s="42"/>
      <c r="L14" s="2"/>
    </row>
    <row r="15" spans="1:12" ht="16.5" thickBot="1" x14ac:dyDescent="0.3">
      <c r="A15" s="5" t="s">
        <v>15</v>
      </c>
      <c r="B15" s="37" t="s">
        <v>16</v>
      </c>
      <c r="C15" s="38"/>
      <c r="D15" s="39"/>
      <c r="E15" s="40"/>
      <c r="F15" s="41"/>
      <c r="G15" s="42"/>
      <c r="H15" s="40"/>
      <c r="I15" s="41"/>
      <c r="J15" s="41"/>
      <c r="K15" s="42"/>
      <c r="L15" s="2"/>
    </row>
    <row r="16" spans="1:12" ht="25.5" customHeight="1" thickBot="1" x14ac:dyDescent="0.3">
      <c r="A16" s="5" t="s">
        <v>17</v>
      </c>
      <c r="B16" s="37" t="s">
        <v>18</v>
      </c>
      <c r="C16" s="38"/>
      <c r="D16" s="39"/>
      <c r="E16" s="40"/>
      <c r="F16" s="41"/>
      <c r="G16" s="42"/>
      <c r="H16" s="40"/>
      <c r="I16" s="41"/>
      <c r="J16" s="41"/>
      <c r="K16" s="42"/>
      <c r="L16" s="2"/>
    </row>
    <row r="17" spans="1:12" ht="16.5" thickBot="1" x14ac:dyDescent="0.3">
      <c r="A17" s="4" t="s">
        <v>19</v>
      </c>
      <c r="B17" s="46" t="s">
        <v>20</v>
      </c>
      <c r="C17" s="47"/>
      <c r="D17" s="48"/>
      <c r="E17" s="30">
        <f>E18+E19+E20</f>
        <v>98659.44</v>
      </c>
      <c r="F17" s="31"/>
      <c r="G17" s="32"/>
      <c r="H17" s="30">
        <f>H19+H20</f>
        <v>194217.68</v>
      </c>
      <c r="I17" s="31"/>
      <c r="J17" s="31"/>
      <c r="K17" s="32"/>
      <c r="L17" s="2"/>
    </row>
    <row r="18" spans="1:12" ht="25.5" customHeight="1" thickBot="1" x14ac:dyDescent="0.3">
      <c r="A18" s="5" t="s">
        <v>9</v>
      </c>
      <c r="B18" s="37" t="s">
        <v>21</v>
      </c>
      <c r="C18" s="38"/>
      <c r="D18" s="39"/>
      <c r="E18" s="40"/>
      <c r="F18" s="41"/>
      <c r="G18" s="42"/>
      <c r="H18" s="40"/>
      <c r="I18" s="41"/>
      <c r="J18" s="41"/>
      <c r="K18" s="42"/>
      <c r="L18" s="2"/>
    </row>
    <row r="19" spans="1:12" ht="16.5" thickBot="1" x14ac:dyDescent="0.3">
      <c r="A19" s="5" t="s">
        <v>11</v>
      </c>
      <c r="B19" s="37" t="s">
        <v>22</v>
      </c>
      <c r="C19" s="38"/>
      <c r="D19" s="39"/>
      <c r="E19" s="40">
        <v>95572.6</v>
      </c>
      <c r="F19" s="41"/>
      <c r="G19" s="42"/>
      <c r="H19" s="40">
        <v>139643.35</v>
      </c>
      <c r="I19" s="41"/>
      <c r="J19" s="41"/>
      <c r="K19" s="42"/>
      <c r="L19" s="2"/>
    </row>
    <row r="20" spans="1:12" ht="16.5" thickBot="1" x14ac:dyDescent="0.3">
      <c r="A20" s="5" t="s">
        <v>13</v>
      </c>
      <c r="B20" s="37" t="s">
        <v>23</v>
      </c>
      <c r="C20" s="38"/>
      <c r="D20" s="39"/>
      <c r="E20" s="40">
        <f>E21+E22</f>
        <v>3086.84</v>
      </c>
      <c r="F20" s="41"/>
      <c r="G20" s="42"/>
      <c r="H20" s="40">
        <v>54574.33</v>
      </c>
      <c r="I20" s="41"/>
      <c r="J20" s="41"/>
      <c r="K20" s="42"/>
      <c r="L20" s="2"/>
    </row>
    <row r="21" spans="1:12" ht="16.5" thickBot="1" x14ac:dyDescent="0.3">
      <c r="A21" s="5" t="s">
        <v>24</v>
      </c>
      <c r="B21" s="37" t="s">
        <v>25</v>
      </c>
      <c r="C21" s="38"/>
      <c r="D21" s="39"/>
      <c r="E21" s="40">
        <v>3086.84</v>
      </c>
      <c r="F21" s="41"/>
      <c r="G21" s="42"/>
      <c r="H21" s="40">
        <v>54574.33</v>
      </c>
      <c r="I21" s="41"/>
      <c r="J21" s="41"/>
      <c r="K21" s="42"/>
      <c r="L21" s="2"/>
    </row>
    <row r="22" spans="1:12" ht="25.5" customHeight="1" thickBot="1" x14ac:dyDescent="0.3">
      <c r="A22" s="5" t="s">
        <v>26</v>
      </c>
      <c r="B22" s="37" t="s">
        <v>27</v>
      </c>
      <c r="C22" s="38"/>
      <c r="D22" s="39"/>
      <c r="E22" s="40"/>
      <c r="F22" s="41"/>
      <c r="G22" s="42"/>
      <c r="H22" s="40"/>
      <c r="I22" s="41"/>
      <c r="J22" s="41"/>
      <c r="K22" s="42"/>
      <c r="L22" s="2"/>
    </row>
    <row r="23" spans="1:12" ht="25.5" customHeight="1" thickBot="1" x14ac:dyDescent="0.3">
      <c r="A23" s="6" t="s">
        <v>28</v>
      </c>
      <c r="B23" s="43" t="s">
        <v>29</v>
      </c>
      <c r="C23" s="44"/>
      <c r="D23" s="45"/>
      <c r="E23" s="40"/>
      <c r="F23" s="41"/>
      <c r="G23" s="42"/>
      <c r="H23" s="40"/>
      <c r="I23" s="41"/>
      <c r="J23" s="41"/>
      <c r="K23" s="42"/>
      <c r="L23" s="2"/>
    </row>
    <row r="24" spans="1:12" ht="17.25" thickTop="1" thickBot="1" x14ac:dyDescent="0.3">
      <c r="A24" s="7"/>
      <c r="B24" s="27" t="s">
        <v>30</v>
      </c>
      <c r="C24" s="28"/>
      <c r="D24" s="29"/>
      <c r="E24" s="30">
        <f>E17+E10</f>
        <v>138670.24</v>
      </c>
      <c r="F24" s="31"/>
      <c r="G24" s="32"/>
      <c r="H24" s="30">
        <f>H17+H10</f>
        <v>272228.47999999998</v>
      </c>
      <c r="I24" s="31"/>
      <c r="J24" s="31"/>
      <c r="K24" s="32"/>
      <c r="L24" s="2"/>
    </row>
    <row r="25" spans="1:12" ht="16.5" thickBot="1" x14ac:dyDescent="0.3">
      <c r="A25" s="4" t="s">
        <v>2</v>
      </c>
      <c r="B25" s="49" t="s">
        <v>31</v>
      </c>
      <c r="C25" s="50"/>
      <c r="D25" s="51"/>
      <c r="E25" s="30" t="s">
        <v>4</v>
      </c>
      <c r="F25" s="31"/>
      <c r="G25" s="31"/>
      <c r="H25" s="31"/>
      <c r="I25" s="31"/>
      <c r="J25" s="31"/>
      <c r="K25" s="32"/>
      <c r="L25" s="2"/>
    </row>
    <row r="26" spans="1:12" ht="16.5" thickBot="1" x14ac:dyDescent="0.3">
      <c r="A26" s="4">
        <v>1</v>
      </c>
      <c r="B26" s="49">
        <v>2</v>
      </c>
      <c r="C26" s="50"/>
      <c r="D26" s="51"/>
      <c r="E26" s="52" t="s">
        <v>32</v>
      </c>
      <c r="F26" s="53"/>
      <c r="G26" s="54"/>
      <c r="H26" s="52" t="s">
        <v>6</v>
      </c>
      <c r="I26" s="53"/>
      <c r="J26" s="53"/>
      <c r="K26" s="54"/>
      <c r="L26" s="2"/>
    </row>
    <row r="27" spans="1:12" ht="25.5" customHeight="1" thickBot="1" x14ac:dyDescent="0.3">
      <c r="A27" s="4" t="s">
        <v>7</v>
      </c>
      <c r="B27" s="46" t="s">
        <v>33</v>
      </c>
      <c r="C27" s="47"/>
      <c r="D27" s="48"/>
      <c r="E27" s="30">
        <f>E28+E29+E30+E31+E32</f>
        <v>-541738.43999999994</v>
      </c>
      <c r="F27" s="31"/>
      <c r="G27" s="32"/>
      <c r="H27" s="30">
        <f>H28+H31+H32</f>
        <v>-79622.909999999974</v>
      </c>
      <c r="I27" s="31"/>
      <c r="J27" s="31"/>
      <c r="K27" s="32"/>
      <c r="L27" s="2"/>
    </row>
    <row r="28" spans="1:12" ht="16.5" thickBot="1" x14ac:dyDescent="0.3">
      <c r="A28" s="5" t="s">
        <v>9</v>
      </c>
      <c r="B28" s="37" t="s">
        <v>34</v>
      </c>
      <c r="C28" s="38"/>
      <c r="D28" s="39"/>
      <c r="E28" s="30">
        <v>1140.82</v>
      </c>
      <c r="F28" s="31"/>
      <c r="G28" s="32"/>
      <c r="H28" s="30">
        <v>483607.2</v>
      </c>
      <c r="I28" s="31"/>
      <c r="J28" s="31"/>
      <c r="K28" s="32"/>
      <c r="L28" s="2"/>
    </row>
    <row r="29" spans="1:12" ht="25.5" customHeight="1" thickBot="1" x14ac:dyDescent="0.3">
      <c r="A29" s="5" t="s">
        <v>11</v>
      </c>
      <c r="B29" s="37" t="s">
        <v>35</v>
      </c>
      <c r="C29" s="38"/>
      <c r="D29" s="39"/>
      <c r="E29" s="30"/>
      <c r="F29" s="31"/>
      <c r="G29" s="32"/>
      <c r="H29" s="30"/>
      <c r="I29" s="31"/>
      <c r="J29" s="31"/>
      <c r="K29" s="32"/>
      <c r="L29" s="2"/>
    </row>
    <row r="30" spans="1:12" ht="25.5" customHeight="1" thickBot="1" x14ac:dyDescent="0.3">
      <c r="A30" s="5" t="s">
        <v>13</v>
      </c>
      <c r="B30" s="37" t="s">
        <v>36</v>
      </c>
      <c r="C30" s="38"/>
      <c r="D30" s="39"/>
      <c r="E30" s="40"/>
      <c r="F30" s="41"/>
      <c r="G30" s="42"/>
      <c r="H30" s="40"/>
      <c r="I30" s="41"/>
      <c r="J30" s="41"/>
      <c r="K30" s="42"/>
      <c r="L30" s="2"/>
    </row>
    <row r="31" spans="1:12" ht="25.5" customHeight="1" thickBot="1" x14ac:dyDescent="0.3">
      <c r="A31" s="5" t="s">
        <v>15</v>
      </c>
      <c r="B31" s="37" t="s">
        <v>37</v>
      </c>
      <c r="C31" s="38"/>
      <c r="D31" s="39"/>
      <c r="E31" s="30">
        <v>-38861.71</v>
      </c>
      <c r="F31" s="31"/>
      <c r="G31" s="32"/>
      <c r="H31" s="30">
        <v>-59212.56</v>
      </c>
      <c r="I31" s="31"/>
      <c r="J31" s="31"/>
      <c r="K31" s="32"/>
      <c r="L31" s="2"/>
    </row>
    <row r="32" spans="1:12" ht="25.5" customHeight="1" thickBot="1" x14ac:dyDescent="0.3">
      <c r="A32" s="5" t="s">
        <v>17</v>
      </c>
      <c r="B32" s="37" t="s">
        <v>38</v>
      </c>
      <c r="C32" s="38"/>
      <c r="D32" s="39"/>
      <c r="E32" s="30">
        <v>-504017.55</v>
      </c>
      <c r="F32" s="31"/>
      <c r="G32" s="32"/>
      <c r="H32" s="30">
        <v>-504017.55</v>
      </c>
      <c r="I32" s="31"/>
      <c r="J32" s="31"/>
      <c r="K32" s="32"/>
      <c r="L32" s="2"/>
    </row>
    <row r="33" spans="1:12" ht="25.5" customHeight="1" thickBot="1" x14ac:dyDescent="0.3">
      <c r="A33" s="4" t="s">
        <v>19</v>
      </c>
      <c r="B33" s="46" t="s">
        <v>39</v>
      </c>
      <c r="C33" s="47"/>
      <c r="D33" s="48"/>
      <c r="E33" s="30">
        <f>E36</f>
        <v>680408.68</v>
      </c>
      <c r="F33" s="31"/>
      <c r="G33" s="32"/>
      <c r="H33" s="30">
        <f>H36</f>
        <v>351851.39</v>
      </c>
      <c r="I33" s="31"/>
      <c r="J33" s="31"/>
      <c r="K33" s="32"/>
      <c r="L33" s="2"/>
    </row>
    <row r="34" spans="1:12" ht="25.5" customHeight="1" thickBot="1" x14ac:dyDescent="0.3">
      <c r="A34" s="5" t="s">
        <v>9</v>
      </c>
      <c r="B34" s="37" t="s">
        <v>40</v>
      </c>
      <c r="C34" s="38"/>
      <c r="D34" s="39"/>
      <c r="E34" s="30"/>
      <c r="F34" s="31"/>
      <c r="G34" s="32"/>
      <c r="H34" s="30"/>
      <c r="I34" s="31"/>
      <c r="J34" s="31"/>
      <c r="K34" s="32"/>
      <c r="L34" s="2"/>
    </row>
    <row r="35" spans="1:12" ht="16.5" thickBot="1" x14ac:dyDescent="0.3">
      <c r="A35" s="6" t="s">
        <v>11</v>
      </c>
      <c r="B35" s="37" t="s">
        <v>41</v>
      </c>
      <c r="C35" s="38"/>
      <c r="D35" s="39"/>
      <c r="E35" s="40"/>
      <c r="F35" s="41"/>
      <c r="G35" s="42"/>
      <c r="H35" s="40"/>
      <c r="I35" s="41"/>
      <c r="J35" s="41"/>
      <c r="K35" s="42"/>
      <c r="L35" s="2"/>
    </row>
    <row r="36" spans="1:12" ht="16.5" thickBot="1" x14ac:dyDescent="0.3">
      <c r="A36" s="8" t="s">
        <v>13</v>
      </c>
      <c r="B36" s="37" t="s">
        <v>42</v>
      </c>
      <c r="C36" s="38"/>
      <c r="D36" s="39"/>
      <c r="E36" s="40">
        <v>680408.68</v>
      </c>
      <c r="F36" s="41"/>
      <c r="G36" s="42"/>
      <c r="H36" s="40">
        <v>351851.39</v>
      </c>
      <c r="I36" s="41"/>
      <c r="J36" s="41"/>
      <c r="K36" s="42"/>
      <c r="L36" s="2"/>
    </row>
    <row r="37" spans="1:12" ht="16.5" thickBot="1" x14ac:dyDescent="0.3">
      <c r="A37" s="8" t="s">
        <v>15</v>
      </c>
      <c r="B37" s="43" t="s">
        <v>43</v>
      </c>
      <c r="C37" s="44"/>
      <c r="D37" s="45"/>
      <c r="E37" s="40"/>
      <c r="F37" s="41"/>
      <c r="G37" s="42"/>
      <c r="H37" s="40"/>
      <c r="I37" s="41"/>
      <c r="J37" s="41"/>
      <c r="K37" s="42"/>
      <c r="L37" s="2"/>
    </row>
    <row r="38" spans="1:12" ht="17.25" thickTop="1" thickBot="1" x14ac:dyDescent="0.3">
      <c r="A38" s="7"/>
      <c r="B38" s="27" t="s">
        <v>44</v>
      </c>
      <c r="C38" s="28"/>
      <c r="D38" s="29"/>
      <c r="E38" s="30">
        <f>E33+E27</f>
        <v>138670.24000000011</v>
      </c>
      <c r="F38" s="31"/>
      <c r="G38" s="32"/>
      <c r="H38" s="30">
        <f>H33+H27</f>
        <v>272228.48000000004</v>
      </c>
      <c r="I38" s="31"/>
      <c r="J38" s="31"/>
      <c r="K38" s="32"/>
      <c r="L38" s="2"/>
    </row>
    <row r="39" spans="1:12" ht="15.75" x14ac:dyDescent="0.25">
      <c r="A39" s="1"/>
      <c r="B39" s="33"/>
      <c r="C39" s="33"/>
      <c r="D39" s="33"/>
      <c r="E39" s="34" t="s">
        <v>45</v>
      </c>
      <c r="F39" s="34"/>
      <c r="G39" s="34"/>
      <c r="H39" s="34"/>
      <c r="I39" s="34"/>
      <c r="J39" s="34"/>
      <c r="K39" s="34"/>
      <c r="L39" s="2"/>
    </row>
    <row r="40" spans="1:12" ht="15.75" x14ac:dyDescent="0.25">
      <c r="A40" s="35" t="s">
        <v>46</v>
      </c>
      <c r="B40" s="35"/>
      <c r="C40" s="35"/>
      <c r="D40" s="35"/>
      <c r="E40" s="35" t="s">
        <v>47</v>
      </c>
      <c r="F40" s="35"/>
      <c r="G40" s="35"/>
      <c r="H40" s="36"/>
      <c r="I40" s="36"/>
      <c r="J40" s="36"/>
      <c r="K40" s="36"/>
      <c r="L40" s="2"/>
    </row>
    <row r="41" spans="1:12" ht="15.75" x14ac:dyDescent="0.25">
      <c r="A41" s="17" t="s">
        <v>114</v>
      </c>
      <c r="B41" s="17"/>
      <c r="C41" s="17"/>
      <c r="D41" s="17"/>
      <c r="E41" s="17"/>
      <c r="F41" s="17"/>
      <c r="G41" s="17"/>
      <c r="H41" s="16"/>
      <c r="I41" s="16"/>
      <c r="J41" s="16"/>
      <c r="K41" s="16"/>
      <c r="L41" s="15"/>
    </row>
    <row r="42" spans="1:12" ht="15.75" x14ac:dyDescent="0.25">
      <c r="A42" s="17" t="s">
        <v>115</v>
      </c>
      <c r="B42" s="17"/>
      <c r="C42" s="17"/>
      <c r="D42" s="17"/>
      <c r="E42" s="17"/>
      <c r="F42" s="17"/>
      <c r="G42" s="17"/>
      <c r="H42" s="16"/>
      <c r="I42" s="16"/>
      <c r="J42" s="16"/>
      <c r="K42" s="16"/>
      <c r="L42" s="15"/>
    </row>
    <row r="43" spans="1:12" ht="15.75" x14ac:dyDescent="0.25">
      <c r="A43" s="9"/>
    </row>
    <row r="44" spans="1:12" ht="15.75" x14ac:dyDescent="0.25">
      <c r="A44" s="9" t="s">
        <v>88</v>
      </c>
    </row>
    <row r="46" spans="1:12" x14ac:dyDescent="0.25">
      <c r="A46" s="10" t="s">
        <v>89</v>
      </c>
    </row>
    <row r="48" spans="1:12" x14ac:dyDescent="0.25">
      <c r="A48" s="10" t="s">
        <v>90</v>
      </c>
    </row>
    <row r="50" spans="1:1" x14ac:dyDescent="0.25">
      <c r="A50" s="10" t="s">
        <v>91</v>
      </c>
    </row>
    <row r="52" spans="1:1" x14ac:dyDescent="0.25">
      <c r="A52" s="10" t="s">
        <v>92</v>
      </c>
    </row>
    <row r="54" spans="1:1" x14ac:dyDescent="0.25">
      <c r="A54" s="10" t="s">
        <v>93</v>
      </c>
    </row>
    <row r="56" spans="1:1" x14ac:dyDescent="0.25">
      <c r="A56" s="10" t="s">
        <v>94</v>
      </c>
    </row>
    <row r="58" spans="1:1" ht="15.75" x14ac:dyDescent="0.25">
      <c r="A58" s="9" t="s">
        <v>95</v>
      </c>
    </row>
    <row r="59" spans="1:1" ht="15.75" x14ac:dyDescent="0.25">
      <c r="A59" s="11" t="s">
        <v>96</v>
      </c>
    </row>
    <row r="60" spans="1:1" ht="15.75" x14ac:dyDescent="0.25">
      <c r="A60" s="12" t="s">
        <v>97</v>
      </c>
    </row>
    <row r="61" spans="1:1" ht="15.75" x14ac:dyDescent="0.25">
      <c r="A61" s="11" t="s">
        <v>98</v>
      </c>
    </row>
    <row r="62" spans="1:1" ht="15.75" x14ac:dyDescent="0.25">
      <c r="A62" s="12" t="s">
        <v>97</v>
      </c>
    </row>
    <row r="63" spans="1:1" ht="15.75" x14ac:dyDescent="0.25">
      <c r="A63" s="11" t="s">
        <v>99</v>
      </c>
    </row>
    <row r="64" spans="1:1" ht="15.75" x14ac:dyDescent="0.25">
      <c r="A64" s="13" t="s">
        <v>100</v>
      </c>
    </row>
    <row r="65" spans="1:1" ht="15.75" x14ac:dyDescent="0.25">
      <c r="A65" s="13" t="s">
        <v>101</v>
      </c>
    </row>
    <row r="66" spans="1:1" ht="15.75" x14ac:dyDescent="0.25">
      <c r="A66" s="13" t="s">
        <v>102</v>
      </c>
    </row>
    <row r="67" spans="1:1" ht="15.75" x14ac:dyDescent="0.25">
      <c r="A67" s="13" t="s">
        <v>103</v>
      </c>
    </row>
    <row r="68" spans="1:1" ht="15.75" x14ac:dyDescent="0.25">
      <c r="A68" s="12" t="s">
        <v>97</v>
      </c>
    </row>
    <row r="70" spans="1:1" x14ac:dyDescent="0.25">
      <c r="A70" s="14" t="s">
        <v>104</v>
      </c>
    </row>
    <row r="72" spans="1:1" x14ac:dyDescent="0.25">
      <c r="A72" s="14" t="s">
        <v>105</v>
      </c>
    </row>
    <row r="74" spans="1:1" x14ac:dyDescent="0.25">
      <c r="A74" s="14" t="s">
        <v>106</v>
      </c>
    </row>
    <row r="76" spans="1:1" x14ac:dyDescent="0.25">
      <c r="A76" s="14" t="s">
        <v>107</v>
      </c>
    </row>
  </sheetData>
  <mergeCells count="104">
    <mergeCell ref="H3:K7"/>
    <mergeCell ref="L3:L7"/>
    <mergeCell ref="B8:D8"/>
    <mergeCell ref="E8:K8"/>
    <mergeCell ref="B9:D9"/>
    <mergeCell ref="E9:G9"/>
    <mergeCell ref="H9:K9"/>
    <mergeCell ref="A3:A7"/>
    <mergeCell ref="B3:G3"/>
    <mergeCell ref="B4:G4"/>
    <mergeCell ref="B5:G5"/>
    <mergeCell ref="B6:G6"/>
    <mergeCell ref="B7:G7"/>
    <mergeCell ref="L12:L13"/>
    <mergeCell ref="B14:D14"/>
    <mergeCell ref="E14:G14"/>
    <mergeCell ref="H14:K14"/>
    <mergeCell ref="B10:D10"/>
    <mergeCell ref="E10:G10"/>
    <mergeCell ref="H10:K10"/>
    <mergeCell ref="B11:D11"/>
    <mergeCell ref="E11:G11"/>
    <mergeCell ref="H11:K11"/>
    <mergeCell ref="B15:D15"/>
    <mergeCell ref="E15:G15"/>
    <mergeCell ref="H15:K15"/>
    <mergeCell ref="B16:D16"/>
    <mergeCell ref="E16:G16"/>
    <mergeCell ref="H16:K16"/>
    <mergeCell ref="A12:A13"/>
    <mergeCell ref="B12:D13"/>
    <mergeCell ref="E12:G13"/>
    <mergeCell ref="H12:K13"/>
    <mergeCell ref="B19:D19"/>
    <mergeCell ref="E19:G19"/>
    <mergeCell ref="H19:K19"/>
    <mergeCell ref="B20:D20"/>
    <mergeCell ref="E20:G20"/>
    <mergeCell ref="H20:K20"/>
    <mergeCell ref="B17:D17"/>
    <mergeCell ref="E17:G17"/>
    <mergeCell ref="H17:K17"/>
    <mergeCell ref="B18:D18"/>
    <mergeCell ref="E18:G18"/>
    <mergeCell ref="H18:K18"/>
    <mergeCell ref="B23:D23"/>
    <mergeCell ref="E23:G23"/>
    <mergeCell ref="H23:K23"/>
    <mergeCell ref="B24:D24"/>
    <mergeCell ref="E24:G24"/>
    <mergeCell ref="H24:K24"/>
    <mergeCell ref="B21:D21"/>
    <mergeCell ref="E21:G21"/>
    <mergeCell ref="H21:K21"/>
    <mergeCell ref="B22:D22"/>
    <mergeCell ref="E22:G22"/>
    <mergeCell ref="H22:K22"/>
    <mergeCell ref="B28:D28"/>
    <mergeCell ref="E28:G28"/>
    <mergeCell ref="H28:K28"/>
    <mergeCell ref="B29:D29"/>
    <mergeCell ref="E29:G29"/>
    <mergeCell ref="H29:K29"/>
    <mergeCell ref="B25:D25"/>
    <mergeCell ref="E25:K25"/>
    <mergeCell ref="B26:D26"/>
    <mergeCell ref="E26:G26"/>
    <mergeCell ref="H26:K26"/>
    <mergeCell ref="B27:D27"/>
    <mergeCell ref="E27:G27"/>
    <mergeCell ref="H27:K27"/>
    <mergeCell ref="B33:D33"/>
    <mergeCell ref="E33:G33"/>
    <mergeCell ref="H33:K33"/>
    <mergeCell ref="B30:D30"/>
    <mergeCell ref="E30:G30"/>
    <mergeCell ref="H30:K30"/>
    <mergeCell ref="B31:D31"/>
    <mergeCell ref="E31:G31"/>
    <mergeCell ref="H31:K31"/>
    <mergeCell ref="A2:K2"/>
    <mergeCell ref="B38:D38"/>
    <mergeCell ref="E38:G38"/>
    <mergeCell ref="H38:K38"/>
    <mergeCell ref="B39:D39"/>
    <mergeCell ref="E39:K39"/>
    <mergeCell ref="A40:D40"/>
    <mergeCell ref="E40:G40"/>
    <mergeCell ref="H40:K40"/>
    <mergeCell ref="B36:D36"/>
    <mergeCell ref="E36:G36"/>
    <mergeCell ref="H36:K36"/>
    <mergeCell ref="B37:D37"/>
    <mergeCell ref="E37:G37"/>
    <mergeCell ref="H37:K37"/>
    <mergeCell ref="B34:D34"/>
    <mergeCell ref="E34:G34"/>
    <mergeCell ref="H34:K34"/>
    <mergeCell ref="B35:D35"/>
    <mergeCell ref="E35:G35"/>
    <mergeCell ref="H35:K35"/>
    <mergeCell ref="B32:D32"/>
    <mergeCell ref="E32:G32"/>
    <mergeCell ref="H32:K32"/>
  </mergeCells>
  <pageMargins left="0.7" right="0.7" top="0.75" bottom="0.75" header="0.3" footer="0.3"/>
  <pageSetup paperSize="9" scale="2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O18" sqref="O18"/>
    </sheetView>
  </sheetViews>
  <sheetFormatPr defaultRowHeight="15" x14ac:dyDescent="0.25"/>
  <cols>
    <col min="1" max="1" width="5.42578125" customWidth="1"/>
    <col min="2" max="2" width="9.140625" hidden="1" customWidth="1"/>
    <col min="3" max="3" width="54.5703125" customWidth="1"/>
    <col min="4" max="4" width="19.28515625" customWidth="1"/>
    <col min="5" max="6" width="0.140625" customWidth="1"/>
    <col min="7" max="7" width="17.42578125" customWidth="1"/>
    <col min="8" max="8" width="9.140625" hidden="1" customWidth="1"/>
    <col min="9" max="9" width="0.140625" hidden="1" customWidth="1"/>
    <col min="10" max="10" width="0.42578125" customWidth="1"/>
    <col min="11" max="11" width="9.140625" hidden="1" customWidth="1"/>
    <col min="13" max="13" width="12.140625" customWidth="1"/>
    <col min="15" max="15" width="12.5703125" customWidth="1"/>
  </cols>
  <sheetData>
    <row r="1" spans="1:11" ht="15.75" x14ac:dyDescent="0.25">
      <c r="A1" s="90" t="s">
        <v>112</v>
      </c>
      <c r="B1" s="90"/>
      <c r="C1" s="90"/>
      <c r="D1" s="90"/>
      <c r="E1" s="90"/>
      <c r="F1" s="36"/>
      <c r="G1" s="36"/>
      <c r="H1" s="36"/>
      <c r="I1" s="36"/>
      <c r="J1" s="36"/>
      <c r="K1" s="71"/>
    </row>
    <row r="2" spans="1:11" ht="15.75" x14ac:dyDescent="0.25">
      <c r="A2" s="90" t="s">
        <v>113</v>
      </c>
      <c r="B2" s="90"/>
      <c r="C2" s="90"/>
      <c r="D2" s="90"/>
      <c r="E2" s="90"/>
      <c r="F2" s="36"/>
      <c r="G2" s="36"/>
      <c r="H2" s="36"/>
      <c r="I2" s="36"/>
      <c r="J2" s="36"/>
      <c r="K2" s="71"/>
    </row>
    <row r="3" spans="1:11" ht="15.75" x14ac:dyDescent="0.25">
      <c r="A3" s="17"/>
      <c r="B3" s="17"/>
      <c r="C3" s="17"/>
      <c r="D3" s="17"/>
      <c r="E3" s="17"/>
      <c r="F3" s="16"/>
      <c r="G3" s="16"/>
      <c r="H3" s="16"/>
      <c r="I3" s="16"/>
      <c r="J3" s="16"/>
      <c r="K3" s="15"/>
    </row>
    <row r="4" spans="1:11" ht="15.75" x14ac:dyDescent="0.25">
      <c r="A4" s="36"/>
      <c r="B4" s="36"/>
      <c r="C4" s="91" t="s">
        <v>48</v>
      </c>
      <c r="D4" s="91"/>
      <c r="E4" s="91"/>
      <c r="F4" s="36"/>
      <c r="G4" s="36"/>
      <c r="H4" s="36"/>
      <c r="I4" s="36"/>
      <c r="J4" s="1"/>
      <c r="K4" s="2"/>
    </row>
    <row r="5" spans="1:11" ht="15.75" x14ac:dyDescent="0.25">
      <c r="A5" s="36"/>
      <c r="B5" s="36"/>
      <c r="C5" s="92" t="s">
        <v>111</v>
      </c>
      <c r="D5" s="92"/>
      <c r="E5" s="92"/>
      <c r="F5" s="36"/>
      <c r="G5" s="36"/>
      <c r="H5" s="36"/>
      <c r="I5" s="36"/>
      <c r="J5" s="1"/>
      <c r="K5" s="2"/>
    </row>
    <row r="6" spans="1:11" ht="36" customHeight="1" x14ac:dyDescent="0.25">
      <c r="A6" s="87" t="s">
        <v>49</v>
      </c>
      <c r="B6" s="87"/>
      <c r="C6" s="87"/>
      <c r="D6" s="87"/>
      <c r="E6" s="87"/>
      <c r="F6" s="87"/>
      <c r="G6" s="87"/>
      <c r="H6" s="87"/>
      <c r="I6" s="71"/>
      <c r="J6" s="71"/>
      <c r="K6" s="71"/>
    </row>
    <row r="7" spans="1:11" x14ac:dyDescent="0.25">
      <c r="A7" s="79" t="s">
        <v>50</v>
      </c>
      <c r="B7" s="79"/>
      <c r="C7" s="79" t="s">
        <v>51</v>
      </c>
      <c r="D7" s="88" t="s">
        <v>52</v>
      </c>
      <c r="E7" s="88"/>
      <c r="F7" s="89"/>
      <c r="G7" s="88" t="s">
        <v>53</v>
      </c>
      <c r="H7" s="88"/>
      <c r="I7" s="86"/>
      <c r="J7" s="86"/>
      <c r="K7" s="86"/>
    </row>
    <row r="8" spans="1:11" x14ac:dyDescent="0.25">
      <c r="A8" s="79"/>
      <c r="B8" s="79"/>
      <c r="C8" s="79"/>
      <c r="D8" s="88"/>
      <c r="E8" s="88"/>
      <c r="F8" s="89"/>
      <c r="G8" s="88"/>
      <c r="H8" s="88"/>
      <c r="I8" s="86"/>
      <c r="J8" s="86"/>
      <c r="K8" s="86"/>
    </row>
    <row r="9" spans="1:11" ht="15.75" x14ac:dyDescent="0.25">
      <c r="A9" s="79">
        <v>1</v>
      </c>
      <c r="B9" s="79"/>
      <c r="C9" s="19">
        <v>2</v>
      </c>
      <c r="D9" s="79">
        <v>3</v>
      </c>
      <c r="E9" s="79"/>
      <c r="F9" s="85"/>
      <c r="G9" s="79">
        <v>4</v>
      </c>
      <c r="H9" s="79"/>
      <c r="I9" s="86"/>
      <c r="J9" s="86"/>
      <c r="K9" s="86"/>
    </row>
    <row r="10" spans="1:11" ht="39.950000000000003" customHeight="1" x14ac:dyDescent="0.25">
      <c r="A10" s="79" t="s">
        <v>54</v>
      </c>
      <c r="B10" s="79"/>
      <c r="C10" s="20" t="s">
        <v>55</v>
      </c>
      <c r="D10" s="22">
        <f>D11+D14</f>
        <v>454990.25</v>
      </c>
      <c r="E10" s="18"/>
      <c r="F10" s="25"/>
      <c r="G10" s="80">
        <v>1611838.47</v>
      </c>
      <c r="H10" s="80"/>
      <c r="I10" s="18"/>
      <c r="J10" s="18"/>
      <c r="K10" s="18"/>
    </row>
    <row r="11" spans="1:11" ht="30" customHeight="1" x14ac:dyDescent="0.25">
      <c r="A11" s="79" t="s">
        <v>56</v>
      </c>
      <c r="B11" s="79"/>
      <c r="C11" s="20" t="s">
        <v>57</v>
      </c>
      <c r="D11" s="22">
        <f>D12+D13</f>
        <v>422771.9</v>
      </c>
      <c r="E11" s="18"/>
      <c r="F11" s="25"/>
      <c r="G11" s="80">
        <v>176553.47</v>
      </c>
      <c r="H11" s="80"/>
      <c r="I11" s="18"/>
      <c r="J11" s="18"/>
      <c r="K11" s="18"/>
    </row>
    <row r="12" spans="1:11" ht="30" customHeight="1" x14ac:dyDescent="0.25">
      <c r="A12" s="83" t="s">
        <v>24</v>
      </c>
      <c r="B12" s="83"/>
      <c r="C12" s="21" t="s">
        <v>58</v>
      </c>
      <c r="D12" s="23">
        <f>296888+39690.41</f>
        <v>336578.41000000003</v>
      </c>
      <c r="E12" s="18"/>
      <c r="F12" s="25"/>
      <c r="G12" s="84">
        <v>157148.47</v>
      </c>
      <c r="H12" s="84"/>
      <c r="I12" s="18"/>
      <c r="J12" s="18"/>
      <c r="K12" s="18"/>
    </row>
    <row r="13" spans="1:11" ht="39.950000000000003" customHeight="1" x14ac:dyDescent="0.25">
      <c r="A13" s="83" t="s">
        <v>26</v>
      </c>
      <c r="B13" s="83"/>
      <c r="C13" s="21" t="s">
        <v>59</v>
      </c>
      <c r="D13" s="23">
        <v>86193.49</v>
      </c>
      <c r="E13" s="18"/>
      <c r="F13" s="25"/>
      <c r="G13" s="84">
        <v>19405</v>
      </c>
      <c r="H13" s="84"/>
      <c r="I13" s="18"/>
      <c r="J13" s="18"/>
      <c r="K13" s="18"/>
    </row>
    <row r="14" spans="1:11" ht="39.950000000000003" customHeight="1" x14ac:dyDescent="0.25">
      <c r="A14" s="83" t="s">
        <v>60</v>
      </c>
      <c r="B14" s="83"/>
      <c r="C14" s="20" t="s">
        <v>61</v>
      </c>
      <c r="D14" s="23">
        <v>32218.35</v>
      </c>
      <c r="E14" s="18"/>
      <c r="F14" s="25"/>
      <c r="G14" s="84">
        <v>1435285</v>
      </c>
      <c r="H14" s="84"/>
      <c r="I14" s="18"/>
      <c r="J14" s="18"/>
      <c r="K14" s="18"/>
    </row>
    <row r="15" spans="1:11" ht="39.950000000000003" customHeight="1" x14ac:dyDescent="0.25">
      <c r="A15" s="79" t="s">
        <v>62</v>
      </c>
      <c r="B15" s="79"/>
      <c r="C15" s="20" t="s">
        <v>63</v>
      </c>
      <c r="D15" s="22">
        <f>D16+D27</f>
        <v>491574.5</v>
      </c>
      <c r="E15" s="18"/>
      <c r="F15" s="25"/>
      <c r="G15" s="80">
        <v>1574177.77</v>
      </c>
      <c r="H15" s="80"/>
      <c r="I15" s="18"/>
      <c r="J15" s="18"/>
      <c r="K15" s="18"/>
    </row>
    <row r="16" spans="1:11" ht="39.950000000000003" customHeight="1" x14ac:dyDescent="0.25">
      <c r="A16" s="79" t="s">
        <v>56</v>
      </c>
      <c r="B16" s="79"/>
      <c r="C16" s="20" t="s">
        <v>64</v>
      </c>
      <c r="D16" s="22">
        <f>D17+D22</f>
        <v>478447.19</v>
      </c>
      <c r="E16" s="18"/>
      <c r="F16" s="25"/>
      <c r="G16" s="80">
        <v>326153.12</v>
      </c>
      <c r="H16" s="80"/>
      <c r="I16" s="18"/>
      <c r="J16" s="18"/>
      <c r="K16" s="18"/>
    </row>
    <row r="17" spans="1:11" ht="39.950000000000003" customHeight="1" x14ac:dyDescent="0.25">
      <c r="A17" s="83" t="s">
        <v>24</v>
      </c>
      <c r="B17" s="83"/>
      <c r="C17" s="20" t="s">
        <v>65</v>
      </c>
      <c r="D17" s="22">
        <f>D18+D19+D20+D21</f>
        <v>446727.96</v>
      </c>
      <c r="E17" s="18"/>
      <c r="F17" s="25"/>
      <c r="G17" s="80">
        <v>301634.05</v>
      </c>
      <c r="H17" s="80"/>
      <c r="I17" s="18"/>
      <c r="J17" s="18"/>
      <c r="K17" s="18"/>
    </row>
    <row r="18" spans="1:11" ht="30" customHeight="1" x14ac:dyDescent="0.25">
      <c r="A18" s="83" t="s">
        <v>66</v>
      </c>
      <c r="B18" s="83"/>
      <c r="C18" s="21" t="s">
        <v>67</v>
      </c>
      <c r="D18" s="23">
        <v>5800</v>
      </c>
      <c r="E18" s="18"/>
      <c r="F18" s="25"/>
      <c r="G18" s="84"/>
      <c r="H18" s="84"/>
      <c r="I18" s="18"/>
      <c r="J18" s="18"/>
      <c r="K18" s="18"/>
    </row>
    <row r="19" spans="1:11" ht="30" customHeight="1" x14ac:dyDescent="0.25">
      <c r="A19" s="83" t="s">
        <v>68</v>
      </c>
      <c r="B19" s="83"/>
      <c r="C19" s="21" t="s">
        <v>69</v>
      </c>
      <c r="D19" s="23">
        <v>70560.2</v>
      </c>
      <c r="E19" s="18"/>
      <c r="F19" s="25"/>
      <c r="G19" s="84">
        <v>80201.919999999998</v>
      </c>
      <c r="H19" s="84"/>
      <c r="I19" s="18"/>
      <c r="J19" s="18"/>
      <c r="K19" s="18"/>
    </row>
    <row r="20" spans="1:11" ht="30" customHeight="1" x14ac:dyDescent="0.25">
      <c r="A20" s="83" t="s">
        <v>70</v>
      </c>
      <c r="B20" s="83"/>
      <c r="C20" s="21" t="s">
        <v>71</v>
      </c>
      <c r="D20" s="23">
        <f>201757.6+17814.59</f>
        <v>219572.19</v>
      </c>
      <c r="E20" s="18"/>
      <c r="F20" s="25"/>
      <c r="G20" s="84">
        <v>143975.25</v>
      </c>
      <c r="H20" s="84"/>
      <c r="I20" s="18"/>
      <c r="J20" s="18"/>
      <c r="K20" s="18"/>
    </row>
    <row r="21" spans="1:11" ht="30" customHeight="1" x14ac:dyDescent="0.25">
      <c r="A21" s="83" t="s">
        <v>72</v>
      </c>
      <c r="B21" s="83"/>
      <c r="C21" s="21" t="s">
        <v>73</v>
      </c>
      <c r="D21" s="23">
        <f>69780.06+81015.51</f>
        <v>150795.57</v>
      </c>
      <c r="E21" s="18"/>
      <c r="F21" s="25"/>
      <c r="G21" s="84">
        <v>77456.88</v>
      </c>
      <c r="H21" s="84"/>
      <c r="I21" s="18"/>
      <c r="J21" s="18"/>
      <c r="K21" s="18"/>
    </row>
    <row r="22" spans="1:11" ht="39.950000000000003" customHeight="1" x14ac:dyDescent="0.25">
      <c r="A22" s="83" t="s">
        <v>26</v>
      </c>
      <c r="B22" s="83"/>
      <c r="C22" s="20" t="s">
        <v>74</v>
      </c>
      <c r="D22" s="22">
        <f>D24+D26</f>
        <v>31719.23</v>
      </c>
      <c r="E22" s="18"/>
      <c r="F22" s="25"/>
      <c r="G22" s="80">
        <v>24519.07</v>
      </c>
      <c r="H22" s="80"/>
      <c r="I22" s="18"/>
      <c r="J22" s="18"/>
      <c r="K22" s="18"/>
    </row>
    <row r="23" spans="1:11" ht="30" customHeight="1" x14ac:dyDescent="0.25">
      <c r="A23" s="83" t="s">
        <v>66</v>
      </c>
      <c r="B23" s="83"/>
      <c r="C23" s="21" t="s">
        <v>67</v>
      </c>
      <c r="D23" s="23"/>
      <c r="E23" s="18"/>
      <c r="F23" s="25"/>
      <c r="G23" s="84"/>
      <c r="H23" s="84"/>
      <c r="I23" s="18"/>
      <c r="J23" s="18"/>
      <c r="K23" s="18"/>
    </row>
    <row r="24" spans="1:11" ht="30" customHeight="1" x14ac:dyDescent="0.25">
      <c r="A24" s="83" t="s">
        <v>68</v>
      </c>
      <c r="B24" s="83"/>
      <c r="C24" s="21" t="s">
        <v>69</v>
      </c>
      <c r="D24" s="23">
        <v>29156.03</v>
      </c>
      <c r="E24" s="18"/>
      <c r="F24" s="25"/>
      <c r="G24" s="84">
        <v>20230.13</v>
      </c>
      <c r="H24" s="84"/>
      <c r="I24" s="18"/>
      <c r="J24" s="18"/>
      <c r="K24" s="18"/>
    </row>
    <row r="25" spans="1:11" ht="30" customHeight="1" x14ac:dyDescent="0.25">
      <c r="A25" s="83" t="s">
        <v>70</v>
      </c>
      <c r="B25" s="83"/>
      <c r="C25" s="21" t="s">
        <v>71</v>
      </c>
      <c r="D25" s="23"/>
      <c r="E25" s="18"/>
      <c r="F25" s="25"/>
      <c r="G25" s="84"/>
      <c r="H25" s="84"/>
      <c r="I25" s="18"/>
      <c r="J25" s="18"/>
      <c r="K25" s="18"/>
    </row>
    <row r="26" spans="1:11" ht="30" customHeight="1" x14ac:dyDescent="0.25">
      <c r="A26" s="83" t="s">
        <v>72</v>
      </c>
      <c r="B26" s="83"/>
      <c r="C26" s="21" t="s">
        <v>73</v>
      </c>
      <c r="D26" s="23">
        <v>2563.1999999999998</v>
      </c>
      <c r="E26" s="18"/>
      <c r="F26" s="25"/>
      <c r="G26" s="84">
        <v>4288.9399999999996</v>
      </c>
      <c r="H26" s="84"/>
      <c r="I26" s="18"/>
      <c r="J26" s="18"/>
      <c r="K26" s="18"/>
    </row>
    <row r="27" spans="1:11" ht="39.950000000000003" customHeight="1" x14ac:dyDescent="0.25">
      <c r="A27" s="83" t="s">
        <v>60</v>
      </c>
      <c r="B27" s="83"/>
      <c r="C27" s="20" t="s">
        <v>75</v>
      </c>
      <c r="D27" s="22">
        <v>13127.31</v>
      </c>
      <c r="E27" s="18"/>
      <c r="F27" s="25"/>
      <c r="G27" s="80">
        <v>1248024.6499999999</v>
      </c>
      <c r="H27" s="80"/>
      <c r="I27" s="18"/>
      <c r="J27" s="18"/>
      <c r="K27" s="18"/>
    </row>
    <row r="28" spans="1:11" ht="30" customHeight="1" x14ac:dyDescent="0.25">
      <c r="A28" s="83" t="s">
        <v>24</v>
      </c>
      <c r="B28" s="83"/>
      <c r="C28" s="21" t="s">
        <v>67</v>
      </c>
      <c r="D28" s="23"/>
      <c r="E28" s="18"/>
      <c r="F28" s="25"/>
      <c r="G28" s="84"/>
      <c r="H28" s="84"/>
      <c r="I28" s="18"/>
      <c r="J28" s="18"/>
      <c r="K28" s="18"/>
    </row>
    <row r="29" spans="1:11" ht="30" customHeight="1" x14ac:dyDescent="0.25">
      <c r="A29" s="83" t="s">
        <v>26</v>
      </c>
      <c r="B29" s="83"/>
      <c r="C29" s="21" t="s">
        <v>69</v>
      </c>
      <c r="D29" s="23">
        <v>13127.31</v>
      </c>
      <c r="E29" s="18"/>
      <c r="F29" s="25"/>
      <c r="G29" s="84">
        <v>26758.85</v>
      </c>
      <c r="H29" s="84"/>
      <c r="I29" s="18"/>
      <c r="J29" s="18"/>
      <c r="K29" s="18"/>
    </row>
    <row r="30" spans="1:11" ht="30" customHeight="1" x14ac:dyDescent="0.25">
      <c r="A30" s="83" t="s">
        <v>76</v>
      </c>
      <c r="B30" s="83"/>
      <c r="C30" s="21" t="s">
        <v>71</v>
      </c>
      <c r="D30" s="23"/>
      <c r="E30" s="18"/>
      <c r="F30" s="25"/>
      <c r="G30" s="84"/>
      <c r="H30" s="84"/>
      <c r="I30" s="18"/>
      <c r="J30" s="18"/>
      <c r="K30" s="18"/>
    </row>
    <row r="31" spans="1:11" ht="30" customHeight="1" x14ac:dyDescent="0.25">
      <c r="A31" s="83" t="s">
        <v>77</v>
      </c>
      <c r="B31" s="83"/>
      <c r="C31" s="21" t="s">
        <v>73</v>
      </c>
      <c r="D31" s="23"/>
      <c r="E31" s="18"/>
      <c r="F31" s="25"/>
      <c r="G31" s="84">
        <v>1221265.8</v>
      </c>
      <c r="H31" s="84"/>
      <c r="I31" s="18"/>
      <c r="J31" s="18"/>
      <c r="K31" s="18"/>
    </row>
    <row r="32" spans="1:11" ht="39.950000000000003" customHeight="1" x14ac:dyDescent="0.25">
      <c r="A32" s="79" t="s">
        <v>78</v>
      </c>
      <c r="B32" s="79"/>
      <c r="C32" s="20" t="s">
        <v>79</v>
      </c>
      <c r="D32" s="22">
        <f>15977.71+1.03</f>
        <v>15978.74</v>
      </c>
      <c r="E32" s="18"/>
      <c r="F32" s="25"/>
      <c r="G32" s="80">
        <v>41793.360000000001</v>
      </c>
      <c r="H32" s="80"/>
      <c r="I32" s="18"/>
      <c r="J32" s="18"/>
      <c r="K32" s="18"/>
    </row>
    <row r="33" spans="1:11" ht="39.950000000000003" customHeight="1" x14ac:dyDescent="0.25">
      <c r="A33" s="79" t="s">
        <v>80</v>
      </c>
      <c r="B33" s="79"/>
      <c r="C33" s="20" t="s">
        <v>81</v>
      </c>
      <c r="D33" s="22">
        <f>166.27+50437.29</f>
        <v>50603.56</v>
      </c>
      <c r="E33" s="18"/>
      <c r="F33" s="25"/>
      <c r="G33" s="80">
        <v>122963.62</v>
      </c>
      <c r="H33" s="80"/>
      <c r="I33" s="18"/>
      <c r="J33" s="18"/>
      <c r="K33" s="18"/>
    </row>
    <row r="34" spans="1:11" ht="39.950000000000003" customHeight="1" x14ac:dyDescent="0.25">
      <c r="A34" s="79" t="s">
        <v>82</v>
      </c>
      <c r="B34" s="79"/>
      <c r="C34" s="20" t="s">
        <v>83</v>
      </c>
      <c r="D34" s="23">
        <v>0</v>
      </c>
      <c r="E34" s="18"/>
      <c r="F34" s="25"/>
      <c r="G34" s="80">
        <v>15703</v>
      </c>
      <c r="H34" s="80"/>
      <c r="I34" s="18"/>
      <c r="J34" s="18"/>
      <c r="K34" s="18"/>
    </row>
    <row r="35" spans="1:11" ht="39.950000000000003" customHeight="1" x14ac:dyDescent="0.25">
      <c r="A35" s="79" t="s">
        <v>84</v>
      </c>
      <c r="B35" s="79"/>
      <c r="C35" s="20" t="s">
        <v>85</v>
      </c>
      <c r="D35" s="22">
        <v>-38861.71</v>
      </c>
      <c r="E35" s="18"/>
      <c r="F35" s="25"/>
      <c r="G35" s="80">
        <v>-59212.56</v>
      </c>
      <c r="H35" s="80"/>
      <c r="I35" s="18"/>
      <c r="J35" s="18"/>
      <c r="K35" s="18"/>
    </row>
    <row r="36" spans="1:11" ht="15.75" x14ac:dyDescent="0.25">
      <c r="A36" s="81" t="s">
        <v>86</v>
      </c>
      <c r="B36" s="81"/>
      <c r="C36" s="81"/>
      <c r="D36" s="81" t="s">
        <v>87</v>
      </c>
      <c r="E36" s="81"/>
      <c r="F36" s="81"/>
      <c r="G36" s="82"/>
      <c r="H36" s="82"/>
      <c r="I36" s="71"/>
      <c r="J36" s="71"/>
      <c r="K36" s="71"/>
    </row>
    <row r="37" spans="1:11" x14ac:dyDescent="0.25">
      <c r="C37" s="24" t="s">
        <v>114</v>
      </c>
    </row>
    <row r="38" spans="1:11" x14ac:dyDescent="0.25">
      <c r="C38" s="24" t="s">
        <v>115</v>
      </c>
    </row>
  </sheetData>
  <mergeCells count="78">
    <mergeCell ref="A4:B4"/>
    <mergeCell ref="C4:E4"/>
    <mergeCell ref="F4:I4"/>
    <mergeCell ref="A5:B5"/>
    <mergeCell ref="C5:E5"/>
    <mergeCell ref="F5:I5"/>
    <mergeCell ref="A1:E1"/>
    <mergeCell ref="F1:I2"/>
    <mergeCell ref="J1:J2"/>
    <mergeCell ref="K1:K2"/>
    <mergeCell ref="A2:E2"/>
    <mergeCell ref="I9:K9"/>
    <mergeCell ref="A10:B10"/>
    <mergeCell ref="G10:H10"/>
    <mergeCell ref="A6:H6"/>
    <mergeCell ref="I6:K6"/>
    <mergeCell ref="A7:B8"/>
    <mergeCell ref="C7:C8"/>
    <mergeCell ref="D7:F8"/>
    <mergeCell ref="G7:H8"/>
    <mergeCell ref="I7:K8"/>
    <mergeCell ref="A12:B12"/>
    <mergeCell ref="G12:H12"/>
    <mergeCell ref="A9:B9"/>
    <mergeCell ref="D9:F9"/>
    <mergeCell ref="G9:H9"/>
    <mergeCell ref="A11:B11"/>
    <mergeCell ref="G11:H11"/>
    <mergeCell ref="A15:B15"/>
    <mergeCell ref="G15:H15"/>
    <mergeCell ref="A16:B16"/>
    <mergeCell ref="G16:H16"/>
    <mergeCell ref="A13:B13"/>
    <mergeCell ref="G13:H13"/>
    <mergeCell ref="A14:B14"/>
    <mergeCell ref="G14:H14"/>
    <mergeCell ref="A19:B19"/>
    <mergeCell ref="G19:H19"/>
    <mergeCell ref="A20:B20"/>
    <mergeCell ref="G20:H20"/>
    <mergeCell ref="A17:B17"/>
    <mergeCell ref="G17:H17"/>
    <mergeCell ref="A18:B18"/>
    <mergeCell ref="G18:H18"/>
    <mergeCell ref="A23:B23"/>
    <mergeCell ref="G23:H23"/>
    <mergeCell ref="A24:B24"/>
    <mergeCell ref="G24:H24"/>
    <mergeCell ref="A21:B21"/>
    <mergeCell ref="G21:H21"/>
    <mergeCell ref="A22:B22"/>
    <mergeCell ref="G22:H22"/>
    <mergeCell ref="A27:B27"/>
    <mergeCell ref="G27:H27"/>
    <mergeCell ref="A28:B28"/>
    <mergeCell ref="G28:H28"/>
    <mergeCell ref="A25:B25"/>
    <mergeCell ref="G25:H25"/>
    <mergeCell ref="A26:B26"/>
    <mergeCell ref="G26:H26"/>
    <mergeCell ref="A31:B31"/>
    <mergeCell ref="G31:H31"/>
    <mergeCell ref="A32:B32"/>
    <mergeCell ref="G32:H32"/>
    <mergeCell ref="A29:B29"/>
    <mergeCell ref="G29:H29"/>
    <mergeCell ref="A30:B30"/>
    <mergeCell ref="G30:H30"/>
    <mergeCell ref="I36:K36"/>
    <mergeCell ref="A33:B33"/>
    <mergeCell ref="G33:H33"/>
    <mergeCell ref="A34:B34"/>
    <mergeCell ref="G34:H34"/>
    <mergeCell ref="A35:B35"/>
    <mergeCell ref="G35:H35"/>
    <mergeCell ref="A36:C36"/>
    <mergeCell ref="D36:F36"/>
    <mergeCell ref="G36:H36"/>
  </mergeCells>
  <pageMargins left="0.7" right="0.7" top="0.75" bottom="0.75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Stachowska</dc:creator>
  <cp:lastModifiedBy>Dorota Stachowska</cp:lastModifiedBy>
  <cp:lastPrinted>2015-03-18T11:37:50Z</cp:lastPrinted>
  <dcterms:created xsi:type="dcterms:W3CDTF">2015-03-18T08:04:54Z</dcterms:created>
  <dcterms:modified xsi:type="dcterms:W3CDTF">2015-03-18T11:38:12Z</dcterms:modified>
</cp:coreProperties>
</file>